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bvc-rectific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<sst xmlns="http://schemas.openxmlformats.org/spreadsheetml/2006/main" count="185" uniqueCount="177">
  <si>
    <t>Operatorul economic: TERMO CALOR CONFORT S.A.</t>
  </si>
  <si>
    <t>Anexa nr. 1</t>
  </si>
  <si>
    <t>Adresa: Piteşti, Calea Bucureşti, bloc U4, mezanin</t>
  </si>
  <si>
    <t>Cod unic de înregistrare: RO 27374805/10.09.2010</t>
  </si>
  <si>
    <t>BUGETUL DE VENITURI SI CHELTUIELI RECTIFICAT</t>
  </si>
  <si>
    <t>pe anul 2021</t>
  </si>
  <si>
    <t>mii lei</t>
  </si>
  <si>
    <t xml:space="preserve">Nr. </t>
  </si>
  <si>
    <t>INDICATORI</t>
  </si>
  <si>
    <t>rd.</t>
  </si>
  <si>
    <t>Propuneri</t>
  </si>
  <si>
    <t>an 2020</t>
  </si>
  <si>
    <t>I</t>
  </si>
  <si>
    <t>VENITURI TOTALE (Rd.1=Rd.2+Rd.5)</t>
  </si>
  <si>
    <t>1</t>
  </si>
  <si>
    <t>Venituri totale din exploatare, din care:</t>
  </si>
  <si>
    <t>2</t>
  </si>
  <si>
    <t>a)</t>
  </si>
  <si>
    <t>subvenţii, cf. prevederilor legale în vigoare</t>
  </si>
  <si>
    <t>3</t>
  </si>
  <si>
    <t>b)</t>
  </si>
  <si>
    <t>transferuri, cf. prevederilor legale în vigoare</t>
  </si>
  <si>
    <t>4</t>
  </si>
  <si>
    <t>Venituri financiare</t>
  </si>
  <si>
    <t>5</t>
  </si>
  <si>
    <t>II</t>
  </si>
  <si>
    <t>CHELTUIELI TOTALE (Rd.6=Rd.7+Rd.19)</t>
  </si>
  <si>
    <t>6</t>
  </si>
  <si>
    <t>Cheltuieli de exploatare, (Rd.7=Rd.8+Rd.9+Rd.10+Rd.18) din care:</t>
  </si>
  <si>
    <t>7</t>
  </si>
  <si>
    <t>A</t>
  </si>
  <si>
    <t>cheltuieli cu bunuri si servicii</t>
  </si>
  <si>
    <t>8</t>
  </si>
  <si>
    <t>B</t>
  </si>
  <si>
    <t>cheltuieli cu impozite, taxe si varsaminte asimilate</t>
  </si>
  <si>
    <t>9</t>
  </si>
  <si>
    <t>C</t>
  </si>
  <si>
    <t>cheltuieli cu personalul, (Rd.10=Rd.11+Rd.14+Rd.16+Rd.17) din care:</t>
  </si>
  <si>
    <t>10</t>
  </si>
  <si>
    <t>C0</t>
  </si>
  <si>
    <t>Cheltuieli de natură salarială (Rd.11=Rd.12 +Rd.13)</t>
  </si>
  <si>
    <t>11</t>
  </si>
  <si>
    <t>C1</t>
  </si>
  <si>
    <t>cheltuieli cu salariile</t>
  </si>
  <si>
    <t>12</t>
  </si>
  <si>
    <t>C2</t>
  </si>
  <si>
    <t>bonusuri</t>
  </si>
  <si>
    <t>13</t>
  </si>
  <si>
    <t>C3</t>
  </si>
  <si>
    <t>alte cheltuieli cu personalul, din care:</t>
  </si>
  <si>
    <t>14</t>
  </si>
  <si>
    <t>cheltuieli cu plati compensatorii aferente disponibilizarilor de personal</t>
  </si>
  <si>
    <t>15</t>
  </si>
  <si>
    <t>C4</t>
  </si>
  <si>
    <t>Cheltuieli aferente contractelor de mandat si a altor organe de conducere si control, comisii si comitete</t>
  </si>
  <si>
    <t>16</t>
  </si>
  <si>
    <t>C5</t>
  </si>
  <si>
    <t>Cheltuieli cu contribuţiile datorate,</t>
  </si>
  <si>
    <t>de angajator</t>
  </si>
  <si>
    <t>17</t>
  </si>
  <si>
    <t>D</t>
  </si>
  <si>
    <t>alte cheltuieli de exploatare</t>
  </si>
  <si>
    <t>18</t>
  </si>
  <si>
    <t>Cheltuieli financiare</t>
  </si>
  <si>
    <t>19</t>
  </si>
  <si>
    <t>III</t>
  </si>
  <si>
    <t>REZULTATUL BRUT (profit/pierdere) (Rd.20=Rd.1-Rd.6)</t>
  </si>
  <si>
    <t>20</t>
  </si>
  <si>
    <t>IV</t>
  </si>
  <si>
    <t>IMPOZIT PE PROFIT CURENT</t>
  </si>
  <si>
    <t>21</t>
  </si>
  <si>
    <t>IMPOZIT PE PROFIT AMANAT</t>
  </si>
  <si>
    <t>22</t>
  </si>
  <si>
    <t>VENITURI DIN IMPOZITUL PE PROFIT AMANAT</t>
  </si>
  <si>
    <t>23</t>
  </si>
  <si>
    <t>IMPOZITUL SPECIFIC UNOR ACTIVITATI</t>
  </si>
  <si>
    <t>24</t>
  </si>
  <si>
    <t>ALTE IMPOZITE NEPREZENTATE LA ELEMENTELE DE MAI SUS</t>
  </si>
  <si>
    <t>25</t>
  </si>
  <si>
    <t>V</t>
  </si>
  <si>
    <t xml:space="preserve">PROFITUL / PIERDEREA NETĂ A PERIOADEI DE RAPORTARE (Rd.26=Rd.20-Rd.21-Rd.22+Rd.23-Rd.24-Rd.25), din care: </t>
  </si>
  <si>
    <t>26</t>
  </si>
  <si>
    <t>Rezerve legale</t>
  </si>
  <si>
    <t>27</t>
  </si>
  <si>
    <t xml:space="preserve">Alte rezerve reprezentând facilităţi fiscale prevazute </t>
  </si>
  <si>
    <t>de lege</t>
  </si>
  <si>
    <t>28</t>
  </si>
  <si>
    <t>Acoperirea pierderilor contabile din anii precedenţi</t>
  </si>
  <si>
    <t>29</t>
  </si>
  <si>
    <t>Constituirea surselor proprii de finanţare pentru</t>
  </si>
  <si>
    <t>proiectele cofinanţate din împrumuturi externe, precum</t>
  </si>
  <si>
    <t xml:space="preserve">şi pentru constituirea surselor necesare rambursării </t>
  </si>
  <si>
    <t>ratelor de capital, plăţii dobânzilor, comisioanelor şi</t>
  </si>
  <si>
    <t>altor costuri aferente acestor împrumuturi</t>
  </si>
  <si>
    <t>Alte repartizări prevăzute de lege</t>
  </si>
  <si>
    <t>31</t>
  </si>
  <si>
    <t>Profitul contabil rămas după deducerea sumelor de la</t>
  </si>
  <si>
    <t>Rd.27, 28, 29, 30, 31 (Rd.32=Rd.26-(Rd.27 la Rd.31)&gt;=0)</t>
  </si>
  <si>
    <t>32</t>
  </si>
  <si>
    <t xml:space="preserve">Participarea salariaţilor la profit în limita a 10% din </t>
  </si>
  <si>
    <t xml:space="preserve">profitul net, dar nu mai mult de nivelul unui salariu de </t>
  </si>
  <si>
    <t xml:space="preserve">bază mediu lunar realizat la nivelul operatorului </t>
  </si>
  <si>
    <t>economic în exerciţiul financiar de referinţă</t>
  </si>
  <si>
    <t>33</t>
  </si>
  <si>
    <t>Minimum 50% vărsăminte la bugetul de stat sau local</t>
  </si>
  <si>
    <t xml:space="preserve">în cazul regiilor autonome, ori dividende cuvenite  </t>
  </si>
  <si>
    <t xml:space="preserve">acţionarilor, în cazul societăţilor/companiilor naţionale </t>
  </si>
  <si>
    <t>şi societăţilor cu capital integral sau majoritar stat,</t>
  </si>
  <si>
    <t>din care:</t>
  </si>
  <si>
    <t>34</t>
  </si>
  <si>
    <t xml:space="preserve">a) </t>
  </si>
  <si>
    <t xml:space="preserve"> - dividende cuvenite bugetului de stat</t>
  </si>
  <si>
    <t>35</t>
  </si>
  <si>
    <t xml:space="preserve"> - dividende cuvenite bugetului local</t>
  </si>
  <si>
    <t>36</t>
  </si>
  <si>
    <t>c)</t>
  </si>
  <si>
    <t xml:space="preserve"> - dividende cuvenite altor acţionari</t>
  </si>
  <si>
    <t>37</t>
  </si>
  <si>
    <t xml:space="preserve">Profitul nerepartizat pe destinaţiile prevăzute la Rd.33 - </t>
  </si>
  <si>
    <t xml:space="preserve">Rd.34 se repartizează la alte rezerve şi constituie sursă </t>
  </si>
  <si>
    <t>proprie de finanţare</t>
  </si>
  <si>
    <t>38</t>
  </si>
  <si>
    <t>VI</t>
  </si>
  <si>
    <t>VENITURI DIN FONDURI EUROPENE</t>
  </si>
  <si>
    <t>39</t>
  </si>
  <si>
    <t>VII</t>
  </si>
  <si>
    <t>CHELTUIELI ELIGIBILE DIN FONDURI EUROPENE,</t>
  </si>
  <si>
    <t>40</t>
  </si>
  <si>
    <t>cheltuieli materiale</t>
  </si>
  <si>
    <t>41</t>
  </si>
  <si>
    <t>42</t>
  </si>
  <si>
    <t>cheltuieli privind prestările de servicii</t>
  </si>
  <si>
    <t>43</t>
  </si>
  <si>
    <t>d)</t>
  </si>
  <si>
    <t>cheltuieli cu reclama şi publicitate</t>
  </si>
  <si>
    <t>44</t>
  </si>
  <si>
    <t>e)</t>
  </si>
  <si>
    <t>alte cheltuieli</t>
  </si>
  <si>
    <t>45</t>
  </si>
  <si>
    <t>VIII</t>
  </si>
  <si>
    <t>SURSE DE FINANŢARE A INVESTIŢIILOR, din care:</t>
  </si>
  <si>
    <t>46</t>
  </si>
  <si>
    <t>Alocaţii de la buget</t>
  </si>
  <si>
    <t>47</t>
  </si>
  <si>
    <t>alocatii bugetare aferente plăţii angajamentelor din anii anteriori</t>
  </si>
  <si>
    <t>48</t>
  </si>
  <si>
    <t>IX</t>
  </si>
  <si>
    <t>CHELTUIELI PENTRU INVESTIŢII</t>
  </si>
  <si>
    <t>49</t>
  </si>
  <si>
    <t>X</t>
  </si>
  <si>
    <t>DATE DE FUNDAMENTARE</t>
  </si>
  <si>
    <t>Nr. de personal prognozat la finele anului</t>
  </si>
  <si>
    <t>50</t>
  </si>
  <si>
    <t>Nr. mediu de salariaţi total</t>
  </si>
  <si>
    <t>51</t>
  </si>
  <si>
    <t>Câştigul mediu lunar pe salariat (lei/persoană)</t>
  </si>
  <si>
    <t>determinat pe baza cheltuielilor de natură salarială</t>
  </si>
  <si>
    <t>52</t>
  </si>
  <si>
    <t xml:space="preserve">Câştigul mediu lunar pe salariat  (lei/persoană) </t>
  </si>
  <si>
    <t>recalculat cf. Legii anuale a bugetului de stat</t>
  </si>
  <si>
    <t>53</t>
  </si>
  <si>
    <t xml:space="preserve">Productivitatea muncii în unităţi valorice pe total </t>
  </si>
  <si>
    <t>personal mediu (mii lei/persoană) (Rd.2/Rd.51)</t>
  </si>
  <si>
    <t>54</t>
  </si>
  <si>
    <t xml:space="preserve">personal mediu recalculată cf. Legii anuale a bugetului </t>
  </si>
  <si>
    <t>de stat</t>
  </si>
  <si>
    <t>55</t>
  </si>
  <si>
    <t>Productivitatea muncii în unităţi fizice pe total personal</t>
  </si>
  <si>
    <t>mediu (cantitate produse finite/persoană)</t>
  </si>
  <si>
    <t>56</t>
  </si>
  <si>
    <t>Cheltuieli totale la 1000 lei venituri totale</t>
  </si>
  <si>
    <t>(Rd.7 / Rd.1) x 1000</t>
  </si>
  <si>
    <t>57</t>
  </si>
  <si>
    <t>Plati restante</t>
  </si>
  <si>
    <t>58</t>
  </si>
  <si>
    <t>Creante restante</t>
  </si>
  <si>
    <t>59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</si>
</sst>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#,##0.000"/>
    <numFmt numFmtId="175" formatCode="0.0"/>
    <numFmt numFmtId="176" formatCode="0.0%"/>
    <numFmt numFmtId="177" formatCode="_(* #,##0_);_(* \(#,##0\);_(* &quot;-&quot;??_);_(@_)"/>
    <numFmt numFmtId="178" formatCode="_(* #,##0.0_);_(* \(#,##0.0\);_(* &quot;-&quot;??_);_(@_)"/>
    <numFmt numFmtId="179" formatCode="0.00000"/>
    <numFmt numFmtId="180" formatCode="0.0000"/>
    <numFmt numFmtId="181" formatCode="#,##0.0000"/>
    <numFmt numFmtId="182" formatCode="mmm/yyyy"/>
    <numFmt numFmtId="183" formatCode="[$-418]d\ mmmm\ yyyy"/>
    <numFmt numFmtId="184" formatCode="_-* #,##0.0\ _l_e_i_-;\-* #,##0.0\ _l_e_i_-;_-* &quot;-&quot;?\ _l_e_i_-;_-@_-"/>
    <numFmt numFmtId="185" formatCode="_(* #,##0.000_);_(* \(#,##0.000\);_(* &quot;-&quot;??_);_(@_)"/>
    <numFmt numFmtId="186" formatCode="_(* #,##0.0000_);_(* \(#,##0.0000\);_(* &quot;-&quot;??_);_(@_)"/>
    <numFmt numFmtId="187" formatCode="#,##0.000_);\(#,##0.000\)"/>
    <numFmt numFmtId="188" formatCode="_-* #,##0.000\ _l_e_i_-;\-* #,##0.000\ _l_e_i_-;_-* &quot;-&quot;???\ _l_e_i_-;_-@_-"/>
    <numFmt numFmtId="189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49" fontId="23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20" xfId="0" applyFont="1" applyBorder="1" applyAlignment="1">
      <alignment/>
    </xf>
    <xf numFmtId="49" fontId="23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/>
    </xf>
    <xf numFmtId="49" fontId="23" fillId="0" borderId="13" xfId="0" applyNumberFormat="1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17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9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vc_2021\bvc_rectificat\bvc_rectificat\Bvc_rectificat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_publicat"/>
      <sheetName val="Anexa1"/>
      <sheetName val="Anexa2"/>
      <sheetName val="Anexa3"/>
      <sheetName val="Anexa4"/>
      <sheetName val="Anex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5" zoomScaleNormal="115" workbookViewId="0" topLeftCell="A67">
      <selection activeCell="G103" sqref="G103"/>
    </sheetView>
  </sheetViews>
  <sheetFormatPr defaultColWidth="9.140625" defaultRowHeight="12.75"/>
  <cols>
    <col min="1" max="1" width="3.57421875" style="7" customWidth="1"/>
    <col min="2" max="2" width="3.57421875" style="8" customWidth="1"/>
    <col min="3" max="4" width="3.57421875" style="7" customWidth="1"/>
    <col min="5" max="5" width="42.421875" style="7" customWidth="1"/>
    <col min="6" max="6" width="4.7109375" style="8" customWidth="1"/>
    <col min="7" max="7" width="13.421875" style="143" customWidth="1"/>
    <col min="8" max="16384" width="9.140625" style="7" customWidth="1"/>
  </cols>
  <sheetData>
    <row r="1" spans="1:9" s="5" customFormat="1" ht="15">
      <c r="A1" s="1" t="s">
        <v>0</v>
      </c>
      <c r="B1" s="2"/>
      <c r="C1" s="3"/>
      <c r="D1" s="3"/>
      <c r="E1" s="3"/>
      <c r="F1" s="2"/>
      <c r="G1" s="4"/>
      <c r="I1" s="6" t="s">
        <v>1</v>
      </c>
    </row>
    <row r="2" spans="1:7" s="5" customFormat="1" ht="15">
      <c r="A2" s="1" t="s">
        <v>2</v>
      </c>
      <c r="B2" s="2"/>
      <c r="C2" s="3"/>
      <c r="D2" s="3"/>
      <c r="E2" s="3"/>
      <c r="F2" s="2"/>
      <c r="G2" s="4"/>
    </row>
    <row r="3" spans="1:7" s="5" customFormat="1" ht="15">
      <c r="A3" s="1" t="s">
        <v>3</v>
      </c>
      <c r="B3" s="2"/>
      <c r="C3" s="3"/>
      <c r="D3" s="3"/>
      <c r="E3" s="3"/>
      <c r="F3" s="2"/>
      <c r="G3" s="4"/>
    </row>
    <row r="4" spans="1:7" s="5" customFormat="1" ht="15">
      <c r="A4" s="3"/>
      <c r="B4" s="2"/>
      <c r="C4" s="3"/>
      <c r="D4" s="3"/>
      <c r="E4" s="3"/>
      <c r="F4" s="2"/>
      <c r="G4" s="4"/>
    </row>
    <row r="5" spans="1:7" s="5" customFormat="1" ht="15">
      <c r="A5" s="3"/>
      <c r="B5" s="2"/>
      <c r="C5" s="3"/>
      <c r="D5" s="3"/>
      <c r="E5" s="3"/>
      <c r="F5" s="2"/>
      <c r="G5" s="4"/>
    </row>
    <row r="6" spans="1:7" s="5" customFormat="1" ht="15">
      <c r="A6" s="3"/>
      <c r="B6" s="2"/>
      <c r="C6" s="3"/>
      <c r="D6" s="3"/>
      <c r="E6" s="3"/>
      <c r="F6" s="2"/>
      <c r="G6" s="4"/>
    </row>
    <row r="7" spans="1:7" s="5" customFormat="1" ht="15">
      <c r="A7" s="3"/>
      <c r="B7" s="2"/>
      <c r="C7" s="3"/>
      <c r="D7" s="3"/>
      <c r="E7" s="3"/>
      <c r="F7" s="2"/>
      <c r="G7" s="4"/>
    </row>
    <row r="8" spans="1:7" s="10" customFormat="1" ht="12.75">
      <c r="A8" s="7"/>
      <c r="B8" s="8"/>
      <c r="C8" s="7"/>
      <c r="D8" s="7"/>
      <c r="E8" s="7"/>
      <c r="F8" s="8"/>
      <c r="G8" s="9"/>
    </row>
    <row r="9" spans="1:7" s="10" customFormat="1" ht="12.75">
      <c r="A9" s="7"/>
      <c r="B9" s="8"/>
      <c r="C9" s="7"/>
      <c r="D9" s="7"/>
      <c r="E9" s="7"/>
      <c r="F9" s="8"/>
      <c r="G9" s="11"/>
    </row>
    <row r="10" spans="1:7" s="13" customFormat="1" ht="15.75">
      <c r="A10" s="12" t="s">
        <v>4</v>
      </c>
      <c r="B10" s="12"/>
      <c r="C10" s="12"/>
      <c r="D10" s="12"/>
      <c r="E10" s="12"/>
      <c r="F10" s="12"/>
      <c r="G10" s="12"/>
    </row>
    <row r="11" spans="1:7" s="13" customFormat="1" ht="15.75">
      <c r="A11" s="12" t="s">
        <v>5</v>
      </c>
      <c r="B11" s="12"/>
      <c r="C11" s="12"/>
      <c r="D11" s="12"/>
      <c r="E11" s="12"/>
      <c r="F11" s="12"/>
      <c r="G11" s="12"/>
    </row>
    <row r="12" spans="1:7" s="15" customFormat="1" ht="11.25">
      <c r="A12" s="14"/>
      <c r="B12" s="14"/>
      <c r="C12" s="14"/>
      <c r="D12" s="14"/>
      <c r="E12" s="14"/>
      <c r="F12" s="14"/>
      <c r="G12" s="14"/>
    </row>
    <row r="13" spans="2:7" s="15" customFormat="1" ht="14.25">
      <c r="B13" s="16"/>
      <c r="F13" s="16"/>
      <c r="G13" s="17" t="s">
        <v>6</v>
      </c>
    </row>
    <row r="14" spans="1:7" s="24" customFormat="1" ht="14.25">
      <c r="A14" s="18"/>
      <c r="B14" s="19"/>
      <c r="C14" s="20"/>
      <c r="D14" s="18"/>
      <c r="E14" s="21"/>
      <c r="F14" s="22" t="s">
        <v>7</v>
      </c>
      <c r="G14" s="23"/>
    </row>
    <row r="15" spans="1:7" s="24" customFormat="1" ht="14.25">
      <c r="A15" s="25"/>
      <c r="B15" s="26"/>
      <c r="C15" s="27"/>
      <c r="D15" s="25"/>
      <c r="E15" s="28" t="s">
        <v>8</v>
      </c>
      <c r="F15" s="29" t="s">
        <v>9</v>
      </c>
      <c r="G15" s="30" t="s">
        <v>10</v>
      </c>
    </row>
    <row r="16" spans="1:7" s="24" customFormat="1" ht="14.25">
      <c r="A16" s="31"/>
      <c r="B16" s="32"/>
      <c r="C16" s="33"/>
      <c r="D16" s="31"/>
      <c r="E16" s="34"/>
      <c r="F16" s="35"/>
      <c r="G16" s="36" t="s">
        <v>11</v>
      </c>
    </row>
    <row r="17" spans="1:7" s="42" customFormat="1" ht="11.25">
      <c r="A17" s="37">
        <v>0</v>
      </c>
      <c r="B17" s="38">
        <v>1</v>
      </c>
      <c r="C17" s="39"/>
      <c r="D17" s="38">
        <v>2</v>
      </c>
      <c r="E17" s="39"/>
      <c r="F17" s="40">
        <v>3</v>
      </c>
      <c r="G17" s="41">
        <v>4</v>
      </c>
    </row>
    <row r="18" spans="1:7" s="49" customFormat="1" ht="12.75">
      <c r="A18" s="43" t="s">
        <v>12</v>
      </c>
      <c r="B18" s="43"/>
      <c r="C18" s="44"/>
      <c r="D18" s="45" t="s">
        <v>13</v>
      </c>
      <c r="E18" s="46"/>
      <c r="F18" s="47" t="s">
        <v>14</v>
      </c>
      <c r="G18" s="48">
        <f>G19+G22</f>
        <v>72326</v>
      </c>
    </row>
    <row r="19" spans="1:7" s="49" customFormat="1" ht="12.75">
      <c r="A19" s="50"/>
      <c r="B19" s="43">
        <v>1</v>
      </c>
      <c r="C19" s="44"/>
      <c r="D19" s="51" t="s">
        <v>15</v>
      </c>
      <c r="E19" s="51"/>
      <c r="F19" s="52" t="s">
        <v>16</v>
      </c>
      <c r="G19" s="53">
        <v>72307</v>
      </c>
    </row>
    <row r="20" spans="1:7" s="49" customFormat="1" ht="12.75">
      <c r="A20" s="54"/>
      <c r="B20" s="43"/>
      <c r="C20" s="44"/>
      <c r="D20" s="55" t="s">
        <v>17</v>
      </c>
      <c r="E20" s="51" t="s">
        <v>18</v>
      </c>
      <c r="F20" s="52" t="s">
        <v>19</v>
      </c>
      <c r="G20" s="53">
        <v>25307</v>
      </c>
    </row>
    <row r="21" spans="1:7" s="49" customFormat="1" ht="12.75">
      <c r="A21" s="54"/>
      <c r="B21" s="43"/>
      <c r="C21" s="44"/>
      <c r="D21" s="55" t="s">
        <v>20</v>
      </c>
      <c r="E21" s="51" t="s">
        <v>21</v>
      </c>
      <c r="F21" s="52" t="s">
        <v>22</v>
      </c>
      <c r="G21" s="53"/>
    </row>
    <row r="22" spans="1:7" s="49" customFormat="1" ht="12.75">
      <c r="A22" s="54"/>
      <c r="B22" s="43">
        <v>2</v>
      </c>
      <c r="C22" s="44"/>
      <c r="D22" s="44" t="s">
        <v>23</v>
      </c>
      <c r="E22" s="44"/>
      <c r="F22" s="47" t="s">
        <v>24</v>
      </c>
      <c r="G22" s="48">
        <v>19</v>
      </c>
    </row>
    <row r="23" spans="1:7" s="49" customFormat="1" ht="12.75">
      <c r="A23" s="43" t="s">
        <v>25</v>
      </c>
      <c r="B23" s="43">
        <v>3</v>
      </c>
      <c r="C23" s="44"/>
      <c r="D23" s="18" t="s">
        <v>26</v>
      </c>
      <c r="E23" s="56"/>
      <c r="F23" s="47" t="s">
        <v>27</v>
      </c>
      <c r="G23" s="57">
        <f>G24+G37</f>
        <v>75485</v>
      </c>
    </row>
    <row r="24" spans="1:7" s="49" customFormat="1" ht="26.25" customHeight="1">
      <c r="A24" s="25"/>
      <c r="B24" s="43">
        <v>1</v>
      </c>
      <c r="C24" s="44"/>
      <c r="D24" s="58" t="s">
        <v>28</v>
      </c>
      <c r="E24" s="59"/>
      <c r="F24" s="47" t="s">
        <v>29</v>
      </c>
      <c r="G24" s="48">
        <f>G25+G26+G27+G36</f>
        <v>75484</v>
      </c>
    </row>
    <row r="25" spans="1:7" s="49" customFormat="1" ht="12.75">
      <c r="A25" s="25"/>
      <c r="B25" s="25"/>
      <c r="C25" s="44" t="s">
        <v>30</v>
      </c>
      <c r="D25" s="45" t="s">
        <v>31</v>
      </c>
      <c r="E25" s="46"/>
      <c r="F25" s="52" t="s">
        <v>32</v>
      </c>
      <c r="G25" s="48">
        <v>59349</v>
      </c>
    </row>
    <row r="26" spans="1:7" s="49" customFormat="1" ht="12.75">
      <c r="A26" s="25"/>
      <c r="B26" s="60"/>
      <c r="C26" s="46" t="s">
        <v>33</v>
      </c>
      <c r="D26" s="45" t="s">
        <v>34</v>
      </c>
      <c r="E26" s="46"/>
      <c r="F26" s="52" t="s">
        <v>35</v>
      </c>
      <c r="G26" s="53">
        <v>763</v>
      </c>
    </row>
    <row r="27" spans="1:7" s="49" customFormat="1" ht="25.5" customHeight="1">
      <c r="A27" s="54"/>
      <c r="B27" s="60"/>
      <c r="C27" s="20" t="s">
        <v>36</v>
      </c>
      <c r="D27" s="58" t="s">
        <v>37</v>
      </c>
      <c r="E27" s="59"/>
      <c r="F27" s="47" t="s">
        <v>38</v>
      </c>
      <c r="G27" s="53">
        <f>G28+G31+G33+G34</f>
        <v>14544</v>
      </c>
    </row>
    <row r="28" spans="1:7" s="49" customFormat="1" ht="12.75">
      <c r="A28" s="54"/>
      <c r="B28" s="61"/>
      <c r="C28" s="25"/>
      <c r="D28" s="44" t="s">
        <v>39</v>
      </c>
      <c r="E28" s="44" t="s">
        <v>40</v>
      </c>
      <c r="F28" s="47" t="s">
        <v>41</v>
      </c>
      <c r="G28" s="48">
        <f>G29+G30</f>
        <v>13366</v>
      </c>
    </row>
    <row r="29" spans="1:7" s="49" customFormat="1" ht="12.75">
      <c r="A29" s="54"/>
      <c r="B29" s="60"/>
      <c r="C29" s="56"/>
      <c r="D29" s="44" t="s">
        <v>42</v>
      </c>
      <c r="E29" s="44" t="s">
        <v>43</v>
      </c>
      <c r="F29" s="47" t="s">
        <v>44</v>
      </c>
      <c r="G29" s="62">
        <v>12105</v>
      </c>
    </row>
    <row r="30" spans="1:7" s="49" customFormat="1" ht="12.75">
      <c r="A30" s="54"/>
      <c r="B30" s="60"/>
      <c r="C30" s="56"/>
      <c r="D30" s="44" t="s">
        <v>45</v>
      </c>
      <c r="E30" s="44" t="s">
        <v>46</v>
      </c>
      <c r="F30" s="47" t="s">
        <v>47</v>
      </c>
      <c r="G30" s="62">
        <v>1261</v>
      </c>
    </row>
    <row r="31" spans="1:7" s="49" customFormat="1" ht="12.75">
      <c r="A31" s="54"/>
      <c r="B31" s="60"/>
      <c r="C31" s="56"/>
      <c r="D31" s="44" t="s">
        <v>48</v>
      </c>
      <c r="E31" s="50" t="s">
        <v>49</v>
      </c>
      <c r="F31" s="63" t="s">
        <v>50</v>
      </c>
      <c r="G31" s="48"/>
    </row>
    <row r="32" spans="1:7" s="49" customFormat="1" ht="25.5">
      <c r="A32" s="54"/>
      <c r="B32" s="60"/>
      <c r="C32" s="56"/>
      <c r="D32" s="54"/>
      <c r="E32" s="64" t="s">
        <v>51</v>
      </c>
      <c r="F32" s="63" t="s">
        <v>52</v>
      </c>
      <c r="G32" s="57"/>
    </row>
    <row r="33" spans="1:7" s="49" customFormat="1" ht="26.25" customHeight="1">
      <c r="A33" s="54"/>
      <c r="B33" s="60"/>
      <c r="C33" s="56"/>
      <c r="D33" s="65" t="s">
        <v>53</v>
      </c>
      <c r="E33" s="66" t="s">
        <v>54</v>
      </c>
      <c r="F33" s="63" t="s">
        <v>55</v>
      </c>
      <c r="G33" s="57">
        <v>620</v>
      </c>
    </row>
    <row r="34" spans="1:7" s="49" customFormat="1" ht="12.75">
      <c r="A34" s="54"/>
      <c r="B34" s="60"/>
      <c r="C34" s="56"/>
      <c r="D34" s="50" t="s">
        <v>56</v>
      </c>
      <c r="E34" s="18" t="s">
        <v>57</v>
      </c>
      <c r="F34" s="63"/>
      <c r="G34" s="57">
        <v>558</v>
      </c>
    </row>
    <row r="35" spans="1:7" s="49" customFormat="1" ht="12.75">
      <c r="A35" s="54"/>
      <c r="B35" s="60"/>
      <c r="C35" s="56"/>
      <c r="D35" s="51"/>
      <c r="E35" s="31" t="s">
        <v>58</v>
      </c>
      <c r="F35" s="52" t="s">
        <v>59</v>
      </c>
      <c r="G35" s="53"/>
    </row>
    <row r="36" spans="1:7" s="49" customFormat="1" ht="12.75">
      <c r="A36" s="54"/>
      <c r="B36" s="60"/>
      <c r="C36" s="44" t="s">
        <v>60</v>
      </c>
      <c r="D36" s="44" t="s">
        <v>61</v>
      </c>
      <c r="E36" s="67"/>
      <c r="F36" s="47" t="s">
        <v>62</v>
      </c>
      <c r="G36" s="53">
        <v>828</v>
      </c>
    </row>
    <row r="37" spans="1:7" s="49" customFormat="1" ht="12.75">
      <c r="A37" s="54"/>
      <c r="B37" s="43">
        <v>2</v>
      </c>
      <c r="C37" s="50"/>
      <c r="D37" s="56" t="s">
        <v>63</v>
      </c>
      <c r="E37" s="44"/>
      <c r="F37" s="47" t="s">
        <v>64</v>
      </c>
      <c r="G37" s="57">
        <v>1</v>
      </c>
    </row>
    <row r="38" spans="1:7" s="49" customFormat="1" ht="12.75">
      <c r="A38" s="43" t="s">
        <v>65</v>
      </c>
      <c r="B38" s="43"/>
      <c r="C38" s="50"/>
      <c r="D38" s="45" t="s">
        <v>66</v>
      </c>
      <c r="E38" s="45"/>
      <c r="F38" s="47" t="s">
        <v>67</v>
      </c>
      <c r="G38" s="57">
        <f>G18-G23</f>
        <v>-3159</v>
      </c>
    </row>
    <row r="39" spans="1:7" s="49" customFormat="1" ht="12.75">
      <c r="A39" s="43" t="s">
        <v>68</v>
      </c>
      <c r="B39" s="43">
        <v>1</v>
      </c>
      <c r="C39" s="44"/>
      <c r="D39" s="45" t="s">
        <v>69</v>
      </c>
      <c r="E39" s="45"/>
      <c r="F39" s="47" t="s">
        <v>70</v>
      </c>
      <c r="G39" s="48">
        <v>0</v>
      </c>
    </row>
    <row r="40" spans="1:7" s="49" customFormat="1" ht="12.75">
      <c r="A40" s="44"/>
      <c r="B40" s="43">
        <v>2</v>
      </c>
      <c r="C40" s="44"/>
      <c r="D40" s="18" t="s">
        <v>71</v>
      </c>
      <c r="E40" s="68"/>
      <c r="F40" s="63" t="s">
        <v>72</v>
      </c>
      <c r="G40" s="48"/>
    </row>
    <row r="41" spans="1:7" s="49" customFormat="1" ht="12.75">
      <c r="A41" s="25"/>
      <c r="B41" s="43">
        <v>3</v>
      </c>
      <c r="C41" s="44"/>
      <c r="D41" s="18" t="s">
        <v>73</v>
      </c>
      <c r="E41" s="68"/>
      <c r="F41" s="63" t="s">
        <v>74</v>
      </c>
      <c r="G41" s="48"/>
    </row>
    <row r="42" spans="1:7" s="49" customFormat="1" ht="12.75">
      <c r="A42" s="69"/>
      <c r="B42" s="43">
        <v>4</v>
      </c>
      <c r="C42" s="44"/>
      <c r="D42" s="18" t="s">
        <v>75</v>
      </c>
      <c r="E42" s="68"/>
      <c r="F42" s="63" t="s">
        <v>76</v>
      </c>
      <c r="G42" s="48"/>
    </row>
    <row r="43" spans="1:7" s="49" customFormat="1" ht="25.5" customHeight="1">
      <c r="A43" s="70"/>
      <c r="B43" s="55">
        <v>5</v>
      </c>
      <c r="C43" s="51"/>
      <c r="D43" s="58" t="s">
        <v>77</v>
      </c>
      <c r="E43" s="59"/>
      <c r="F43" s="71" t="s">
        <v>78</v>
      </c>
      <c r="G43" s="53"/>
    </row>
    <row r="44" spans="1:7" s="49" customFormat="1" ht="25.5" customHeight="1">
      <c r="A44" s="43" t="s">
        <v>79</v>
      </c>
      <c r="B44" s="43"/>
      <c r="C44" s="44"/>
      <c r="D44" s="72" t="s">
        <v>80</v>
      </c>
      <c r="E44" s="73"/>
      <c r="F44" s="47" t="s">
        <v>81</v>
      </c>
      <c r="G44" s="48"/>
    </row>
    <row r="45" spans="1:7" s="49" customFormat="1" ht="12.75">
      <c r="A45" s="50"/>
      <c r="B45" s="74">
        <v>1</v>
      </c>
      <c r="C45" s="44"/>
      <c r="D45" s="45" t="s">
        <v>82</v>
      </c>
      <c r="E45" s="44"/>
      <c r="F45" s="47" t="s">
        <v>83</v>
      </c>
      <c r="G45" s="75"/>
    </row>
    <row r="46" spans="1:7" s="49" customFormat="1" ht="12.75">
      <c r="A46" s="54"/>
      <c r="B46" s="61">
        <v>2</v>
      </c>
      <c r="C46" s="54"/>
      <c r="D46" s="25" t="s">
        <v>84</v>
      </c>
      <c r="E46" s="27"/>
      <c r="F46" s="63"/>
      <c r="G46" s="57"/>
    </row>
    <row r="47" spans="1:7" s="49" customFormat="1" ht="12.75">
      <c r="A47" s="54"/>
      <c r="B47" s="76"/>
      <c r="C47" s="51"/>
      <c r="D47" s="31" t="s">
        <v>85</v>
      </c>
      <c r="E47" s="33"/>
      <c r="F47" s="52" t="s">
        <v>86</v>
      </c>
      <c r="G47" s="77"/>
    </row>
    <row r="48" spans="1:7" s="49" customFormat="1" ht="12.75">
      <c r="A48" s="54"/>
      <c r="B48" s="69">
        <v>3</v>
      </c>
      <c r="C48" s="44"/>
      <c r="D48" s="25" t="s">
        <v>87</v>
      </c>
      <c r="E48" s="68"/>
      <c r="F48" s="47" t="s">
        <v>88</v>
      </c>
      <c r="G48" s="78"/>
    </row>
    <row r="49" spans="1:7" s="49" customFormat="1" ht="12.75">
      <c r="A49" s="54"/>
      <c r="B49" s="79"/>
      <c r="C49" s="50"/>
      <c r="D49" s="68" t="s">
        <v>89</v>
      </c>
      <c r="E49" s="20"/>
      <c r="F49" s="80">
        <v>30</v>
      </c>
      <c r="G49" s="78"/>
    </row>
    <row r="50" spans="1:7" s="49" customFormat="1" ht="12.75">
      <c r="A50" s="54"/>
      <c r="B50" s="81"/>
      <c r="C50" s="54"/>
      <c r="D50" s="56" t="s">
        <v>90</v>
      </c>
      <c r="E50" s="27"/>
      <c r="F50" s="82"/>
      <c r="G50" s="83"/>
    </row>
    <row r="51" spans="1:7" s="49" customFormat="1" ht="12.75">
      <c r="A51" s="54"/>
      <c r="B51" s="84">
        <v>4</v>
      </c>
      <c r="C51" s="54"/>
      <c r="D51" s="56" t="s">
        <v>91</v>
      </c>
      <c r="E51" s="27"/>
      <c r="F51" s="82"/>
      <c r="G51" s="83"/>
    </row>
    <row r="52" spans="1:7" s="49" customFormat="1" ht="12.75">
      <c r="A52" s="54"/>
      <c r="B52" s="61"/>
      <c r="C52" s="54"/>
      <c r="D52" s="56" t="s">
        <v>92</v>
      </c>
      <c r="E52" s="27"/>
      <c r="F52" s="82"/>
      <c r="G52" s="83"/>
    </row>
    <row r="53" spans="1:7" s="49" customFormat="1" ht="12.75">
      <c r="A53" s="54"/>
      <c r="B53" s="85"/>
      <c r="C53" s="51"/>
      <c r="D53" s="86" t="s">
        <v>93</v>
      </c>
      <c r="E53" s="33"/>
      <c r="F53" s="87"/>
      <c r="G53" s="77"/>
    </row>
    <row r="54" spans="1:7" s="49" customFormat="1" ht="12.75">
      <c r="A54" s="51"/>
      <c r="B54" s="74">
        <v>5</v>
      </c>
      <c r="C54" s="44"/>
      <c r="D54" s="67" t="s">
        <v>94</v>
      </c>
      <c r="E54" s="46"/>
      <c r="F54" s="47" t="s">
        <v>95</v>
      </c>
      <c r="G54" s="48">
        <f>G43-G44-G46</f>
        <v>0</v>
      </c>
    </row>
    <row r="55" spans="1:7" s="49" customFormat="1" ht="12.75">
      <c r="A55" s="50"/>
      <c r="B55" s="88">
        <v>6</v>
      </c>
      <c r="C55" s="50"/>
      <c r="D55" s="68" t="s">
        <v>96</v>
      </c>
      <c r="E55" s="68"/>
      <c r="F55" s="63"/>
      <c r="G55" s="78"/>
    </row>
    <row r="56" spans="1:7" s="49" customFormat="1" ht="12.75">
      <c r="A56" s="54"/>
      <c r="B56" s="76"/>
      <c r="C56" s="51"/>
      <c r="D56" s="56" t="s">
        <v>97</v>
      </c>
      <c r="E56" s="27"/>
      <c r="F56" s="89" t="s">
        <v>98</v>
      </c>
      <c r="G56" s="83"/>
    </row>
    <row r="57" spans="1:7" s="49" customFormat="1" ht="12.75">
      <c r="A57" s="25"/>
      <c r="B57" s="90">
        <v>7</v>
      </c>
      <c r="C57" s="50"/>
      <c r="D57" s="68" t="s">
        <v>99</v>
      </c>
      <c r="E57" s="68"/>
      <c r="F57" s="63"/>
      <c r="G57" s="91"/>
    </row>
    <row r="58" spans="1:7" s="49" customFormat="1" ht="12.75">
      <c r="A58" s="25"/>
      <c r="B58" s="92"/>
      <c r="C58" s="54"/>
      <c r="D58" s="27" t="s">
        <v>100</v>
      </c>
      <c r="E58" s="56"/>
      <c r="F58" s="89"/>
      <c r="G58" s="83"/>
    </row>
    <row r="59" spans="1:7" s="93" customFormat="1" ht="12.75">
      <c r="A59" s="25"/>
      <c r="B59" s="92"/>
      <c r="C59" s="54"/>
      <c r="D59" s="56" t="s">
        <v>101</v>
      </c>
      <c r="E59" s="56"/>
      <c r="F59" s="89"/>
      <c r="G59" s="83"/>
    </row>
    <row r="60" spans="1:7" s="93" customFormat="1" ht="12.75">
      <c r="A60" s="25"/>
      <c r="B60" s="94"/>
      <c r="C60" s="51"/>
      <c r="D60" s="56" t="s">
        <v>102</v>
      </c>
      <c r="E60" s="56"/>
      <c r="F60" s="89" t="s">
        <v>103</v>
      </c>
      <c r="G60" s="77"/>
    </row>
    <row r="61" spans="1:7" s="93" customFormat="1" ht="12.75">
      <c r="A61" s="25"/>
      <c r="B61" s="79"/>
      <c r="C61" s="50"/>
      <c r="D61" s="68" t="s">
        <v>104</v>
      </c>
      <c r="E61" s="20"/>
      <c r="F61" s="63"/>
      <c r="G61" s="78"/>
    </row>
    <row r="62" spans="1:7" s="93" customFormat="1" ht="12.75">
      <c r="A62" s="25"/>
      <c r="B62" s="81"/>
      <c r="C62" s="54"/>
      <c r="D62" s="56" t="s">
        <v>105</v>
      </c>
      <c r="E62" s="27"/>
      <c r="F62" s="89"/>
      <c r="G62" s="83"/>
    </row>
    <row r="63" spans="1:7" s="97" customFormat="1" ht="12.75">
      <c r="A63" s="95"/>
      <c r="B63" s="81">
        <v>8</v>
      </c>
      <c r="C63" s="96"/>
      <c r="D63" s="56" t="s">
        <v>106</v>
      </c>
      <c r="E63" s="27"/>
      <c r="F63" s="89"/>
      <c r="G63" s="75"/>
    </row>
    <row r="64" spans="1:7" s="49" customFormat="1" ht="12.75">
      <c r="A64" s="25"/>
      <c r="B64" s="61"/>
      <c r="C64" s="98"/>
      <c r="D64" s="56" t="s">
        <v>107</v>
      </c>
      <c r="E64" s="27"/>
      <c r="F64" s="89"/>
      <c r="G64" s="83"/>
    </row>
    <row r="65" spans="1:7" s="49" customFormat="1" ht="12.75">
      <c r="A65" s="25"/>
      <c r="B65" s="99"/>
      <c r="C65" s="76"/>
      <c r="D65" s="100" t="s">
        <v>108</v>
      </c>
      <c r="E65" s="101"/>
      <c r="F65" s="102" t="s">
        <v>109</v>
      </c>
      <c r="G65" s="53"/>
    </row>
    <row r="66" spans="1:7" s="49" customFormat="1" ht="12.75">
      <c r="A66" s="54"/>
      <c r="B66" s="26"/>
      <c r="C66" s="76" t="s">
        <v>110</v>
      </c>
      <c r="D66" s="50" t="s">
        <v>111</v>
      </c>
      <c r="E66" s="20"/>
      <c r="F66" s="47" t="s">
        <v>112</v>
      </c>
      <c r="G66" s="77"/>
    </row>
    <row r="67" spans="1:7" s="49" customFormat="1" ht="12.75">
      <c r="A67" s="54"/>
      <c r="B67" s="103"/>
      <c r="C67" s="104" t="s">
        <v>20</v>
      </c>
      <c r="D67" s="44" t="s">
        <v>113</v>
      </c>
      <c r="E67" s="46"/>
      <c r="F67" s="47" t="s">
        <v>114</v>
      </c>
      <c r="G67" s="105"/>
    </row>
    <row r="68" spans="1:7" s="49" customFormat="1" ht="12.75">
      <c r="A68" s="54"/>
      <c r="B68" s="103"/>
      <c r="C68" s="104" t="s">
        <v>115</v>
      </c>
      <c r="D68" s="44" t="s">
        <v>116</v>
      </c>
      <c r="E68" s="46"/>
      <c r="F68" s="47" t="s">
        <v>117</v>
      </c>
      <c r="G68" s="78"/>
    </row>
    <row r="69" spans="1:7" s="49" customFormat="1" ht="12.75">
      <c r="A69" s="25"/>
      <c r="B69" s="79"/>
      <c r="C69" s="104"/>
      <c r="D69" s="56" t="s">
        <v>118</v>
      </c>
      <c r="E69" s="56"/>
      <c r="F69" s="89"/>
      <c r="G69" s="57"/>
    </row>
    <row r="70" spans="1:7" s="49" customFormat="1" ht="12.75">
      <c r="A70" s="106"/>
      <c r="B70" s="61"/>
      <c r="C70" s="54"/>
      <c r="D70" s="56" t="s">
        <v>119</v>
      </c>
      <c r="E70" s="56"/>
      <c r="F70" s="89"/>
      <c r="G70" s="83"/>
    </row>
    <row r="71" spans="1:7" s="49" customFormat="1" ht="12.75">
      <c r="A71" s="81"/>
      <c r="B71" s="61"/>
      <c r="C71" s="54"/>
      <c r="D71" s="56" t="s">
        <v>120</v>
      </c>
      <c r="E71" s="33"/>
      <c r="F71" s="89" t="s">
        <v>121</v>
      </c>
      <c r="G71" s="77"/>
    </row>
    <row r="72" spans="1:7" s="49" customFormat="1" ht="12.75">
      <c r="A72" s="107" t="s">
        <v>122</v>
      </c>
      <c r="B72" s="104"/>
      <c r="C72" s="20"/>
      <c r="D72" s="67" t="s">
        <v>123</v>
      </c>
      <c r="E72" s="56"/>
      <c r="F72" s="47" t="s">
        <v>124</v>
      </c>
      <c r="G72" s="83"/>
    </row>
    <row r="73" spans="1:7" s="49" customFormat="1" ht="12.75">
      <c r="A73" s="104" t="s">
        <v>125</v>
      </c>
      <c r="B73" s="108"/>
      <c r="C73" s="50"/>
      <c r="D73" s="68" t="s">
        <v>126</v>
      </c>
      <c r="E73" s="18"/>
      <c r="F73" s="63"/>
      <c r="G73" s="78"/>
    </row>
    <row r="74" spans="1:7" s="49" customFormat="1" ht="12.75">
      <c r="A74" s="51"/>
      <c r="B74" s="99"/>
      <c r="C74" s="51"/>
      <c r="D74" s="86" t="s">
        <v>108</v>
      </c>
      <c r="E74" s="31"/>
      <c r="F74" s="52" t="s">
        <v>127</v>
      </c>
      <c r="G74" s="53"/>
    </row>
    <row r="75" spans="1:7" s="49" customFormat="1" ht="12.75">
      <c r="A75" s="50"/>
      <c r="B75" s="109"/>
      <c r="C75" s="60" t="s">
        <v>110</v>
      </c>
      <c r="D75" s="46" t="s">
        <v>128</v>
      </c>
      <c r="E75" s="44"/>
      <c r="F75" s="47" t="s">
        <v>129</v>
      </c>
      <c r="G75" s="75"/>
    </row>
    <row r="76" spans="1:7" s="49" customFormat="1" ht="12.75">
      <c r="A76" s="44"/>
      <c r="B76" s="110"/>
      <c r="C76" s="43" t="s">
        <v>20</v>
      </c>
      <c r="D76" s="67" t="s">
        <v>43</v>
      </c>
      <c r="E76" s="45"/>
      <c r="F76" s="47" t="s">
        <v>130</v>
      </c>
      <c r="G76" s="48"/>
    </row>
    <row r="77" spans="1:7" s="49" customFormat="1" ht="12.75">
      <c r="A77" s="44"/>
      <c r="B77" s="110"/>
      <c r="C77" s="43" t="s">
        <v>115</v>
      </c>
      <c r="D77" s="56" t="s">
        <v>131</v>
      </c>
      <c r="E77" s="56"/>
      <c r="F77" s="89" t="s">
        <v>132</v>
      </c>
      <c r="G77" s="48"/>
    </row>
    <row r="78" spans="1:7" s="113" customFormat="1" ht="12.75">
      <c r="A78" s="111"/>
      <c r="B78" s="112"/>
      <c r="C78" s="111" t="s">
        <v>133</v>
      </c>
      <c r="D78" s="67" t="s">
        <v>134</v>
      </c>
      <c r="E78" s="45"/>
      <c r="F78" s="47" t="s">
        <v>135</v>
      </c>
      <c r="G78" s="48"/>
    </row>
    <row r="79" spans="1:7" s="113" customFormat="1" ht="12.75">
      <c r="A79" s="111"/>
      <c r="B79" s="112"/>
      <c r="C79" s="114" t="s">
        <v>136</v>
      </c>
      <c r="D79" s="67" t="s">
        <v>137</v>
      </c>
      <c r="E79" s="46"/>
      <c r="F79" s="47" t="s">
        <v>138</v>
      </c>
      <c r="G79" s="57"/>
    </row>
    <row r="80" spans="1:7" s="113" customFormat="1" ht="12.75">
      <c r="A80" s="115" t="s">
        <v>139</v>
      </c>
      <c r="B80" s="111"/>
      <c r="C80" s="116"/>
      <c r="D80" s="117" t="s">
        <v>140</v>
      </c>
      <c r="E80" s="118"/>
      <c r="F80" s="119" t="s">
        <v>141</v>
      </c>
      <c r="G80" s="120">
        <v>1271.6</v>
      </c>
    </row>
    <row r="81" spans="1:7" s="113" customFormat="1" ht="12.75">
      <c r="A81" s="111"/>
      <c r="B81" s="111">
        <v>1</v>
      </c>
      <c r="C81" s="121"/>
      <c r="D81" s="121" t="s">
        <v>142</v>
      </c>
      <c r="E81" s="122"/>
      <c r="F81" s="123" t="s">
        <v>143</v>
      </c>
      <c r="G81" s="48"/>
    </row>
    <row r="82" spans="1:7" s="49" customFormat="1" ht="25.5">
      <c r="A82" s="43"/>
      <c r="B82" s="43"/>
      <c r="C82" s="44"/>
      <c r="D82" s="117"/>
      <c r="E82" s="124" t="s">
        <v>144</v>
      </c>
      <c r="F82" s="125" t="s">
        <v>145</v>
      </c>
      <c r="G82" s="48"/>
    </row>
    <row r="83" spans="1:7" s="49" customFormat="1" ht="12.75">
      <c r="A83" s="104" t="s">
        <v>146</v>
      </c>
      <c r="B83" s="104"/>
      <c r="C83" s="45"/>
      <c r="D83" s="117" t="s">
        <v>147</v>
      </c>
      <c r="E83" s="118"/>
      <c r="F83" s="119" t="s">
        <v>148</v>
      </c>
      <c r="G83" s="120">
        <v>540.9</v>
      </c>
    </row>
    <row r="84" spans="1:7" s="49" customFormat="1" ht="12.75">
      <c r="A84" s="43" t="s">
        <v>149</v>
      </c>
      <c r="B84" s="43"/>
      <c r="C84" s="44"/>
      <c r="D84" s="45" t="s">
        <v>150</v>
      </c>
      <c r="E84" s="45"/>
      <c r="F84" s="47"/>
      <c r="G84" s="53"/>
    </row>
    <row r="85" spans="1:7" s="49" customFormat="1" ht="12.75">
      <c r="A85" s="54"/>
      <c r="B85" s="69">
        <v>1</v>
      </c>
      <c r="C85" s="43"/>
      <c r="D85" s="45" t="s">
        <v>151</v>
      </c>
      <c r="E85" s="45"/>
      <c r="F85" s="47" t="s">
        <v>152</v>
      </c>
      <c r="G85" s="48">
        <v>249</v>
      </c>
    </row>
    <row r="86" spans="1:7" s="49" customFormat="1" ht="12.75">
      <c r="A86" s="54"/>
      <c r="B86" s="76">
        <v>2</v>
      </c>
      <c r="C86" s="54"/>
      <c r="D86" s="51" t="s">
        <v>153</v>
      </c>
      <c r="E86" s="51"/>
      <c r="F86" s="52" t="s">
        <v>154</v>
      </c>
      <c r="G86" s="53">
        <v>248</v>
      </c>
    </row>
    <row r="87" spans="1:7" s="49" customFormat="1" ht="12.75">
      <c r="A87" s="54"/>
      <c r="B87" s="90">
        <v>3</v>
      </c>
      <c r="C87" s="50"/>
      <c r="D87" s="18" t="s">
        <v>155</v>
      </c>
      <c r="E87" s="20"/>
      <c r="F87" s="63"/>
      <c r="G87" s="75"/>
    </row>
    <row r="88" spans="1:7" s="49" customFormat="1" ht="12.75">
      <c r="A88" s="54"/>
      <c r="B88" s="92"/>
      <c r="C88" s="54"/>
      <c r="D88" s="25" t="s">
        <v>156</v>
      </c>
      <c r="E88" s="27"/>
      <c r="F88" s="52" t="s">
        <v>157</v>
      </c>
      <c r="G88" s="75">
        <v>4491</v>
      </c>
    </row>
    <row r="89" spans="1:7" s="49" customFormat="1" ht="12.75">
      <c r="A89" s="25"/>
      <c r="B89" s="90">
        <v>4</v>
      </c>
      <c r="C89" s="80"/>
      <c r="D89" s="68" t="s">
        <v>158</v>
      </c>
      <c r="E89" s="20"/>
      <c r="F89" s="89"/>
      <c r="G89" s="57"/>
    </row>
    <row r="90" spans="1:7" s="49" customFormat="1" ht="12.75">
      <c r="A90" s="25"/>
      <c r="B90" s="92"/>
      <c r="C90" s="82"/>
      <c r="D90" s="56" t="s">
        <v>156</v>
      </c>
      <c r="E90" s="27"/>
      <c r="F90" s="89"/>
      <c r="G90" s="75"/>
    </row>
    <row r="91" spans="1:7" s="49" customFormat="1" ht="12.75">
      <c r="A91" s="25"/>
      <c r="B91" s="94"/>
      <c r="C91" s="87"/>
      <c r="D91" s="86" t="s">
        <v>159</v>
      </c>
      <c r="E91" s="33"/>
      <c r="F91" s="52" t="s">
        <v>160</v>
      </c>
      <c r="G91" s="126">
        <v>4149</v>
      </c>
    </row>
    <row r="92" spans="1:7" s="49" customFormat="1" ht="12.75">
      <c r="A92" s="54"/>
      <c r="B92" s="90">
        <v>5</v>
      </c>
      <c r="C92" s="104"/>
      <c r="D92" s="18" t="s">
        <v>161</v>
      </c>
      <c r="E92" s="25"/>
      <c r="F92" s="63"/>
      <c r="G92" s="83"/>
    </row>
    <row r="93" spans="1:7" s="49" customFormat="1" ht="12.75">
      <c r="A93" s="54"/>
      <c r="B93" s="94"/>
      <c r="C93" s="60"/>
      <c r="D93" s="25" t="s">
        <v>162</v>
      </c>
      <c r="E93" s="54"/>
      <c r="F93" s="52" t="s">
        <v>163</v>
      </c>
      <c r="G93" s="83">
        <f>G19/G86</f>
        <v>291.56048387096774</v>
      </c>
    </row>
    <row r="94" spans="1:7" s="49" customFormat="1" ht="12.75">
      <c r="A94" s="25"/>
      <c r="B94" s="90">
        <v>6</v>
      </c>
      <c r="C94" s="50"/>
      <c r="D94" s="68" t="s">
        <v>161</v>
      </c>
      <c r="E94" s="20"/>
      <c r="F94" s="127"/>
      <c r="G94" s="78"/>
    </row>
    <row r="95" spans="1:7" s="49" customFormat="1" ht="12.75">
      <c r="A95" s="25"/>
      <c r="B95" s="92"/>
      <c r="C95" s="54"/>
      <c r="D95" s="56" t="s">
        <v>164</v>
      </c>
      <c r="E95" s="27"/>
      <c r="F95" s="128"/>
      <c r="G95" s="75"/>
    </row>
    <row r="96" spans="1:7" s="49" customFormat="1" ht="12.75">
      <c r="A96" s="25"/>
      <c r="B96" s="94"/>
      <c r="C96" s="51"/>
      <c r="D96" s="86" t="s">
        <v>165</v>
      </c>
      <c r="E96" s="33"/>
      <c r="F96" s="129" t="s">
        <v>166</v>
      </c>
      <c r="G96" s="77">
        <f>(G19-G20)/G86</f>
        <v>189.51612903225808</v>
      </c>
    </row>
    <row r="97" spans="1:7" s="49" customFormat="1" ht="12.75">
      <c r="A97" s="54"/>
      <c r="B97" s="92">
        <v>7</v>
      </c>
      <c r="C97" s="54"/>
      <c r="D97" s="25" t="s">
        <v>167</v>
      </c>
      <c r="E97" s="25"/>
      <c r="F97" s="89"/>
      <c r="G97" s="75"/>
    </row>
    <row r="98" spans="1:7" s="49" customFormat="1" ht="12.75">
      <c r="A98" s="54"/>
      <c r="B98" s="94"/>
      <c r="C98" s="54"/>
      <c r="D98" s="31" t="s">
        <v>168</v>
      </c>
      <c r="E98" s="54"/>
      <c r="F98" s="89" t="s">
        <v>169</v>
      </c>
      <c r="G98" s="83">
        <v>796.92</v>
      </c>
    </row>
    <row r="99" spans="1:7" s="49" customFormat="1" ht="12.75">
      <c r="A99" s="25"/>
      <c r="B99" s="130">
        <v>8</v>
      </c>
      <c r="C99" s="50"/>
      <c r="D99" s="68" t="s">
        <v>170</v>
      </c>
      <c r="E99" s="50"/>
      <c r="F99" s="63"/>
      <c r="G99" s="131"/>
    </row>
    <row r="100" spans="1:7" s="49" customFormat="1" ht="12.75">
      <c r="A100" s="25"/>
      <c r="B100" s="130"/>
      <c r="C100" s="51"/>
      <c r="D100" s="86" t="s">
        <v>171</v>
      </c>
      <c r="E100" s="51"/>
      <c r="F100" s="52" t="s">
        <v>172</v>
      </c>
      <c r="G100" s="53">
        <f>G24/G18*1000</f>
        <v>1043.6634128805686</v>
      </c>
    </row>
    <row r="101" spans="1:7" s="49" customFormat="1" ht="12.75">
      <c r="A101" s="25"/>
      <c r="B101" s="43">
        <v>9</v>
      </c>
      <c r="C101" s="44"/>
      <c r="D101" s="44" t="s">
        <v>173</v>
      </c>
      <c r="E101" s="67"/>
      <c r="F101" s="47" t="s">
        <v>174</v>
      </c>
      <c r="G101" s="48">
        <v>560</v>
      </c>
    </row>
    <row r="102" spans="1:7" s="49" customFormat="1" ht="15" customHeight="1">
      <c r="A102" s="51"/>
      <c r="B102" s="43">
        <v>10</v>
      </c>
      <c r="C102" s="44"/>
      <c r="D102" s="51" t="s">
        <v>175</v>
      </c>
      <c r="E102" s="31"/>
      <c r="F102" s="52" t="s">
        <v>176</v>
      </c>
      <c r="G102" s="48">
        <v>2800</v>
      </c>
    </row>
    <row r="103" spans="1:7" s="49" customFormat="1" ht="15" customHeight="1">
      <c r="A103" s="7"/>
      <c r="B103" s="8"/>
      <c r="C103" s="7"/>
      <c r="D103" s="7"/>
      <c r="E103" s="132"/>
      <c r="F103" s="133"/>
      <c r="G103" s="134"/>
    </row>
    <row r="104" spans="5:7" ht="12.75">
      <c r="E104" s="133"/>
      <c r="F104" s="133"/>
      <c r="G104" s="134"/>
    </row>
    <row r="105" spans="1:7" s="138" customFormat="1" ht="14.25">
      <c r="A105" s="56"/>
      <c r="B105" s="26"/>
      <c r="C105" s="56"/>
      <c r="D105" s="56"/>
      <c r="E105" s="135"/>
      <c r="F105" s="136"/>
      <c r="G105" s="137"/>
    </row>
    <row r="106" spans="1:7" s="138" customFormat="1" ht="14.25">
      <c r="A106" s="56"/>
      <c r="B106" s="26"/>
      <c r="C106" s="56"/>
      <c r="D106" s="56"/>
      <c r="E106" s="136"/>
      <c r="F106" s="136"/>
      <c r="G106" s="137"/>
    </row>
    <row r="107" spans="1:7" s="138" customFormat="1" ht="14.25">
      <c r="A107" s="56"/>
      <c r="B107" s="26"/>
      <c r="C107" s="56"/>
      <c r="D107" s="56"/>
      <c r="E107" s="135"/>
      <c r="F107" s="136"/>
      <c r="G107" s="139"/>
    </row>
    <row r="108" spans="1:7" s="141" customFormat="1" ht="12.75">
      <c r="A108" s="136"/>
      <c r="B108" s="140"/>
      <c r="C108" s="140"/>
      <c r="D108" s="140"/>
      <c r="E108" s="140"/>
      <c r="F108" s="136"/>
      <c r="G108" s="137"/>
    </row>
    <row r="109" spans="2:7" s="56" customFormat="1" ht="12.75">
      <c r="B109" s="26"/>
      <c r="F109" s="26"/>
      <c r="G109" s="142"/>
    </row>
  </sheetData>
  <mergeCells count="19">
    <mergeCell ref="D108:E108"/>
    <mergeCell ref="F49:F53"/>
    <mergeCell ref="D44:E44"/>
    <mergeCell ref="B57:B60"/>
    <mergeCell ref="B87:B88"/>
    <mergeCell ref="C89:C91"/>
    <mergeCell ref="B97:B98"/>
    <mergeCell ref="B94:B96"/>
    <mergeCell ref="B108:C108"/>
    <mergeCell ref="B92:B93"/>
    <mergeCell ref="B99:B100"/>
    <mergeCell ref="A10:G10"/>
    <mergeCell ref="A11:G11"/>
    <mergeCell ref="D17:E17"/>
    <mergeCell ref="D27:E27"/>
    <mergeCell ref="D43:E43"/>
    <mergeCell ref="B17:C17"/>
    <mergeCell ref="D24:E24"/>
    <mergeCell ref="B89:B91"/>
  </mergeCells>
  <printOptions horizontalCentered="1"/>
  <pageMargins left="0.7874015748031497" right="0" top="0.5905511811023623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mirela.nita</dc:creator>
  <cp:keywords/>
  <dc:description/>
  <cp:lastModifiedBy>mirela.nita</cp:lastModifiedBy>
  <dcterms:created xsi:type="dcterms:W3CDTF">2022-03-01T10:12:48Z</dcterms:created>
  <dcterms:modified xsi:type="dcterms:W3CDTF">2022-03-01T10:17:12Z</dcterms:modified>
  <cp:category/>
  <cp:version/>
  <cp:contentType/>
  <cp:contentStatus/>
</cp:coreProperties>
</file>